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240" yWindow="45" windowWidth="20115" windowHeight="9495" activeTab="1"/>
  </bookViews>
  <sheets>
    <sheet name="SUPP STATEMENT" sheetId="1" r:id="rId1"/>
    <sheet name="RECPTS&amp;PAYMTS" sheetId="2" r:id="rId2"/>
    <sheet name="BANK REC" sheetId="4" r:id="rId3"/>
    <sheet name="RECPTS&amp;PYMTS SUM" sheetId="3" r:id="rId4"/>
  </sheets>
  <definedNames>
    <definedName name="_xlnm.Print_Area" localSheetId="1">'RECPTS&amp;PAYMTS'!$A$1:$K$37</definedName>
    <definedName name="_xlnm.Print_Area" localSheetId="3">'RECPTS&amp;PYMTS SUM'!$A$1:$H$32</definedName>
  </definedNames>
  <calcPr calcId="125725"/>
</workbook>
</file>

<file path=xl/calcChain.xml><?xml version="1.0" encoding="utf-8"?>
<calcChain xmlns="http://schemas.openxmlformats.org/spreadsheetml/2006/main">
  <c r="H22" i="3"/>
  <c r="J37" i="2"/>
  <c r="I43" i="1"/>
  <c r="J18" i="2"/>
  <c r="B18"/>
  <c r="I21" i="1"/>
  <c r="B15" i="3"/>
  <c r="B22"/>
  <c r="H15"/>
  <c r="I11" i="4"/>
  <c r="I13" s="1"/>
  <c r="B37" i="2"/>
  <c r="I12" i="1"/>
  <c r="I9"/>
</calcChain>
</file>

<file path=xl/sharedStrings.xml><?xml version="1.0" encoding="utf-8"?>
<sst xmlns="http://schemas.openxmlformats.org/spreadsheetml/2006/main" count="165" uniqueCount="117">
  <si>
    <t xml:space="preserve">   Playford Parish Council</t>
  </si>
  <si>
    <t>Assets</t>
  </si>
  <si>
    <t>a)</t>
  </si>
  <si>
    <t>Movements in the Year</t>
  </si>
  <si>
    <t>During the year the following assets were purchased:</t>
  </si>
  <si>
    <t>None</t>
  </si>
  <si>
    <t>b)</t>
  </si>
  <si>
    <t>The following assets were disposed of:</t>
  </si>
  <si>
    <t>c)</t>
  </si>
  <si>
    <t>Description</t>
  </si>
  <si>
    <t>Basis of Valuation</t>
  </si>
  <si>
    <t>Over £1000.00:</t>
  </si>
  <si>
    <t>Community Assets:</t>
  </si>
  <si>
    <t>Village Notice Board</t>
  </si>
  <si>
    <t>Sand Boxes</t>
  </si>
  <si>
    <t>Playford Playing Field</t>
  </si>
  <si>
    <t>Nominal Value</t>
  </si>
  <si>
    <t>Borrowings</t>
  </si>
  <si>
    <t>Were outstanding:</t>
  </si>
  <si>
    <t>Leases</t>
  </si>
  <si>
    <t>Lease of land to Parish Hall for Play Equipment</t>
  </si>
  <si>
    <t>NB</t>
  </si>
  <si>
    <t>Tenancies</t>
  </si>
  <si>
    <t>During the year no tenancies were entered into.</t>
  </si>
  <si>
    <t>S.137 Payments</t>
  </si>
  <si>
    <t>And the payments made were:</t>
  </si>
  <si>
    <t>Payee</t>
  </si>
  <si>
    <t>Nature of Payment</t>
  </si>
  <si>
    <t>Annual Donation</t>
  </si>
  <si>
    <t>Benefice Newsletter</t>
  </si>
  <si>
    <t xml:space="preserve">£   </t>
  </si>
  <si>
    <t>Payment for 25 years of lease received 13.9.07</t>
  </si>
  <si>
    <t>Agency Work</t>
  </si>
  <si>
    <t>Advertising and Publicity</t>
  </si>
  <si>
    <t>The following costs were incurred during the year:</t>
  </si>
  <si>
    <t>Superannuation</t>
  </si>
  <si>
    <t>Approved by</t>
  </si>
  <si>
    <t>Chairman</t>
  </si>
  <si>
    <t>other authorities:</t>
  </si>
  <si>
    <t xml:space="preserve">During the year the Council undertook the following work on behalf of </t>
  </si>
  <si>
    <r>
      <rPr>
        <b/>
        <sz val="12"/>
        <color theme="1"/>
        <rFont val="Times New Roman"/>
        <family val="1"/>
      </rPr>
      <t>superannuable</t>
    </r>
    <r>
      <rPr>
        <sz val="12"/>
        <color theme="1"/>
        <rFont val="Times New Roman"/>
        <family val="1"/>
      </rPr>
      <t xml:space="preserve"> pay.  These contributions are not applicable at the current time.</t>
    </r>
  </si>
  <si>
    <t>…………………………………</t>
  </si>
  <si>
    <t xml:space="preserve">             Responsible Financial Officer</t>
  </si>
  <si>
    <t xml:space="preserve">        ………………………………………</t>
  </si>
  <si>
    <t xml:space="preserve">Date:   </t>
  </si>
  <si>
    <t>Summary Receipts and Payments Account</t>
  </si>
  <si>
    <t>Year Ended</t>
  </si>
  <si>
    <t>£</t>
  </si>
  <si>
    <t>Receipts</t>
  </si>
  <si>
    <t>Precept</t>
  </si>
  <si>
    <t>Interest</t>
  </si>
  <si>
    <t>Total Receipts</t>
  </si>
  <si>
    <t>Payments</t>
  </si>
  <si>
    <t>Insurance</t>
  </si>
  <si>
    <t>Annual Subscriptions</t>
  </si>
  <si>
    <t>Audit Fee</t>
  </si>
  <si>
    <t>ICO – Data Protection Reg.</t>
  </si>
  <si>
    <t>Parish Maintenance</t>
  </si>
  <si>
    <t>TOTAL</t>
  </si>
  <si>
    <t>Balance per bank statements:</t>
  </si>
  <si>
    <t>Balance per cash book</t>
  </si>
  <si>
    <t>Responsible Financial Officer</t>
  </si>
  <si>
    <r>
      <t xml:space="preserve">Add </t>
    </r>
    <r>
      <rPr>
        <sz val="12"/>
        <color theme="1"/>
        <rFont val="Times New Roman"/>
        <family val="1"/>
      </rPr>
      <t>total receipts</t>
    </r>
  </si>
  <si>
    <r>
      <t xml:space="preserve">Less </t>
    </r>
    <r>
      <rPr>
        <sz val="12"/>
        <color theme="1"/>
        <rFont val="Times New Roman"/>
        <family val="1"/>
      </rPr>
      <t>total payments</t>
    </r>
  </si>
  <si>
    <t>These cumulative funds are represented by:</t>
  </si>
  <si>
    <t>Creditors – unpresented cheque</t>
  </si>
  <si>
    <t>Total</t>
  </si>
  <si>
    <t>Admin Expenses</t>
  </si>
  <si>
    <t xml:space="preserve">Signed: </t>
  </si>
  <si>
    <t>..............................................</t>
  </si>
  <si>
    <t>....................................................</t>
  </si>
  <si>
    <t>Date:</t>
  </si>
  <si>
    <t xml:space="preserve">     Bank Reconciliation</t>
  </si>
  <si>
    <t xml:space="preserve">    Playford Parish Council</t>
  </si>
  <si>
    <t>Signed:</t>
  </si>
  <si>
    <t>.............................................</t>
  </si>
  <si>
    <t xml:space="preserve">      Supporting Statement</t>
  </si>
  <si>
    <t xml:space="preserve">I certify that the accounts were formally approved at the Council Meeting on </t>
  </si>
  <si>
    <t xml:space="preserve">      Receipts and Payments Summary</t>
  </si>
  <si>
    <t>VAT paid</t>
  </si>
  <si>
    <r>
      <t>At 31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March 2014 the following leases were in operation:</t>
    </r>
  </si>
  <si>
    <r>
      <t>31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March 2014</t>
    </r>
  </si>
  <si>
    <t>Bal. of Suffolk Acre grant</t>
  </si>
  <si>
    <t>Refunds</t>
  </si>
  <si>
    <t>Website costs</t>
  </si>
  <si>
    <t>Bealings Trust</t>
  </si>
  <si>
    <t>Hire of Village Hall</t>
  </si>
  <si>
    <t xml:space="preserve">SCC Precept Grant  </t>
  </si>
  <si>
    <t>VAT Recovery 2012-2013</t>
  </si>
  <si>
    <t>Clerk's Salary (incl Tax)</t>
  </si>
  <si>
    <r>
      <t xml:space="preserve">            For the Year Ended 31</t>
    </r>
    <r>
      <rPr>
        <b/>
        <vertAlign val="superscript"/>
        <sz val="16"/>
        <color theme="1"/>
        <rFont val="Times New Roman"/>
        <family val="1"/>
      </rPr>
      <t>st</t>
    </r>
    <r>
      <rPr>
        <b/>
        <sz val="16"/>
        <color theme="1"/>
        <rFont val="Times New Roman"/>
        <family val="1"/>
      </rPr>
      <t xml:space="preserve"> March, 2015</t>
    </r>
  </si>
  <si>
    <r>
      <t>At the close of business on 31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March  2015 the following loans to the Council</t>
    </r>
  </si>
  <si>
    <r>
      <t>At 31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March  2015 the following assets were held:</t>
    </r>
  </si>
  <si>
    <r>
      <t>The limit for this Council in the year ending 31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March 2015 was </t>
    </r>
    <r>
      <rPr>
        <sz val="12"/>
        <rFont val="Times New Roman"/>
        <family val="1"/>
      </rPr>
      <t>£7.20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per person</t>
    </r>
  </si>
  <si>
    <t>Paul Clare</t>
  </si>
  <si>
    <t xml:space="preserve">Donation: EACH Children's Hospice </t>
  </si>
  <si>
    <t>(for restoring village sign)</t>
  </si>
  <si>
    <r>
      <t xml:space="preserve">            For the Year Ended 31</t>
    </r>
    <r>
      <rPr>
        <b/>
        <vertAlign val="superscript"/>
        <sz val="16"/>
        <color theme="1"/>
        <rFont val="Times New Roman"/>
        <family val="1"/>
      </rPr>
      <t>st</t>
    </r>
    <r>
      <rPr>
        <b/>
        <sz val="16"/>
        <color theme="1"/>
        <rFont val="Times New Roman"/>
        <family val="1"/>
      </rPr>
      <t xml:space="preserve"> March, 2015 (contd)</t>
    </r>
  </si>
  <si>
    <r>
      <t>For the year ended 31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March 2015 the Council’s contributions equal Nil of employees’ </t>
    </r>
  </si>
  <si>
    <r>
      <t xml:space="preserve">      For the Year Ended 31</t>
    </r>
    <r>
      <rPr>
        <b/>
        <vertAlign val="superscript"/>
        <sz val="16"/>
        <color theme="1"/>
        <rFont val="Times New Roman"/>
        <family val="1"/>
      </rPr>
      <t>st</t>
    </r>
    <r>
      <rPr>
        <b/>
        <sz val="16"/>
        <color theme="1"/>
        <rFont val="Times New Roman"/>
        <family val="1"/>
      </rPr>
      <t xml:space="preserve"> March, 2015</t>
    </r>
  </si>
  <si>
    <r>
      <t>31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March 2015</t>
    </r>
  </si>
  <si>
    <t>SCC Enabling Communities grants</t>
  </si>
  <si>
    <t>Donation Joan Metcalfe</t>
  </si>
  <si>
    <t>Hire of Playing field</t>
  </si>
  <si>
    <r>
      <t>Year Ended 31</t>
    </r>
    <r>
      <rPr>
        <b/>
        <vertAlign val="superscript"/>
        <sz val="16"/>
        <color theme="1"/>
        <rFont val="Times New Roman"/>
        <family val="1"/>
      </rPr>
      <t>st</t>
    </r>
    <r>
      <rPr>
        <b/>
        <sz val="16"/>
        <color theme="1"/>
        <rFont val="Times New Roman"/>
        <family val="1"/>
      </rPr>
      <t xml:space="preserve"> March 2015</t>
    </r>
  </si>
  <si>
    <t>13th May 2015</t>
  </si>
  <si>
    <r>
      <t>Balance brought forward at 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April, 2014</t>
    </r>
  </si>
  <si>
    <r>
      <t>Balance carried forward at 31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March, 2015</t>
    </r>
  </si>
  <si>
    <t>Car parking gratuities</t>
  </si>
  <si>
    <t>Training costs</t>
  </si>
  <si>
    <t>Paul Clare (EACH)</t>
  </si>
  <si>
    <t>Barclays Bank  - current account</t>
  </si>
  <si>
    <t>N S &amp; I  - savings account</t>
  </si>
  <si>
    <t>Barclays Bank current account</t>
  </si>
  <si>
    <t>NS&amp;I savings account</t>
  </si>
  <si>
    <t>Unpresented cheque(s)</t>
  </si>
  <si>
    <t>(Section 137)</t>
  </si>
</sst>
</file>

<file path=xl/styles.xml><?xml version="1.0" encoding="utf-8"?>
<styleSheet xmlns="http://schemas.openxmlformats.org/spreadsheetml/2006/main">
  <numFmts count="1">
    <numFmt numFmtId="44" formatCode="_-&quot;£&quot;* #,##0.00_-;\-&quot;£&quot;* #,##0.00_-;_-&quot;£&quot;* &quot;-&quot;??_-;_-@_-"/>
  </numFmts>
  <fonts count="13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 indent="5"/>
    </xf>
    <xf numFmtId="0" fontId="3" fillId="0" borderId="0" xfId="0" applyFont="1"/>
    <xf numFmtId="0" fontId="8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>
      <alignment horizontal="right"/>
    </xf>
    <xf numFmtId="2" fontId="6" fillId="0" borderId="0" xfId="0" applyNumberFormat="1" applyFont="1"/>
    <xf numFmtId="2" fontId="2" fillId="0" borderId="0" xfId="0" applyNumberFormat="1" applyFont="1"/>
    <xf numFmtId="2" fontId="2" fillId="0" borderId="0" xfId="0" applyNumberFormat="1" applyFont="1" applyAlignment="1"/>
    <xf numFmtId="2" fontId="6" fillId="0" borderId="1" xfId="0" applyNumberFormat="1" applyFont="1" applyBorder="1"/>
    <xf numFmtId="2" fontId="5" fillId="0" borderId="1" xfId="0" applyNumberFormat="1" applyFont="1" applyBorder="1"/>
    <xf numFmtId="2" fontId="0" fillId="0" borderId="2" xfId="0" applyNumberFormat="1" applyBorder="1"/>
    <xf numFmtId="2" fontId="2" fillId="0" borderId="1" xfId="0" applyNumberFormat="1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0" xfId="0" applyNumberFormat="1" applyFont="1"/>
    <xf numFmtId="4" fontId="5" fillId="0" borderId="0" xfId="0" applyNumberFormat="1" applyFont="1"/>
    <xf numFmtId="4" fontId="3" fillId="0" borderId="0" xfId="0" applyNumberFormat="1" applyFont="1"/>
    <xf numFmtId="4" fontId="6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2" fontId="5" fillId="0" borderId="0" xfId="0" applyNumberFormat="1" applyFont="1"/>
    <xf numFmtId="2" fontId="0" fillId="0" borderId="0" xfId="0" applyNumberFormat="1" applyAlignment="1">
      <alignment horizontal="right"/>
    </xf>
    <xf numFmtId="44" fontId="3" fillId="0" borderId="0" xfId="0" applyNumberFormat="1" applyFont="1"/>
    <xf numFmtId="44" fontId="5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6" fillId="0" borderId="2" xfId="0" applyNumberFormat="1" applyFont="1" applyBorder="1"/>
    <xf numFmtId="2" fontId="2" fillId="0" borderId="3" xfId="0" applyNumberFormat="1" applyFont="1" applyBorder="1"/>
    <xf numFmtId="44" fontId="9" fillId="0" borderId="0" xfId="0" applyNumberFormat="1" applyFont="1" applyBorder="1"/>
    <xf numFmtId="0" fontId="10" fillId="0" borderId="0" xfId="0" applyFo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2" fontId="3" fillId="0" borderId="0" xfId="0" applyNumberFormat="1" applyFont="1"/>
    <xf numFmtId="4" fontId="6" fillId="0" borderId="0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75"/>
  <sheetViews>
    <sheetView zoomScale="106" zoomScaleNormal="106" workbookViewId="0">
      <selection activeCell="K25" sqref="K25"/>
    </sheetView>
  </sheetViews>
  <sheetFormatPr defaultRowHeight="15"/>
  <cols>
    <col min="1" max="1" width="3.28515625" customWidth="1"/>
    <col min="2" max="2" width="9.140625" customWidth="1"/>
    <col min="3" max="3" width="9.7109375" customWidth="1"/>
    <col min="4" max="4" width="11.85546875" customWidth="1"/>
    <col min="5" max="5" width="5.7109375" customWidth="1"/>
    <col min="6" max="6" width="5.85546875" customWidth="1"/>
    <col min="7" max="7" width="11.85546875" customWidth="1"/>
    <col min="8" max="8" width="18.42578125" customWidth="1"/>
    <col min="9" max="9" width="12.85546875" style="11" customWidth="1"/>
  </cols>
  <sheetData>
    <row r="1" spans="2:14" ht="20.25">
      <c r="B1" s="8"/>
      <c r="C1" s="39"/>
      <c r="D1" s="48" t="s">
        <v>0</v>
      </c>
      <c r="E1" s="48"/>
      <c r="F1" s="48"/>
      <c r="G1" s="48"/>
      <c r="J1" s="39"/>
      <c r="K1" s="39"/>
      <c r="L1" s="39"/>
      <c r="M1" s="39"/>
    </row>
    <row r="2" spans="2:14" ht="20.25">
      <c r="B2" s="8"/>
      <c r="C2" s="39"/>
      <c r="D2" s="49" t="s">
        <v>76</v>
      </c>
      <c r="E2" s="49"/>
      <c r="F2" s="49"/>
      <c r="G2" s="49"/>
      <c r="H2" s="35"/>
      <c r="J2" s="22"/>
      <c r="K2" s="22"/>
      <c r="L2" s="22"/>
      <c r="M2" s="22"/>
      <c r="N2" s="22"/>
    </row>
    <row r="3" spans="2:14" ht="24">
      <c r="B3" s="8"/>
      <c r="C3" s="8" t="s">
        <v>90</v>
      </c>
      <c r="D3" s="8"/>
      <c r="E3" s="8"/>
      <c r="J3" s="8"/>
      <c r="K3" s="22"/>
      <c r="L3" s="22"/>
      <c r="M3" s="22"/>
    </row>
    <row r="4" spans="2:14" ht="20.25">
      <c r="B4" s="1"/>
      <c r="J4" s="8"/>
    </row>
    <row r="5" spans="2:14" ht="15.75">
      <c r="B5" s="3" t="s">
        <v>1</v>
      </c>
      <c r="I5" s="12" t="s">
        <v>30</v>
      </c>
    </row>
    <row r="6" spans="2:14" ht="15.75">
      <c r="B6" s="2" t="s">
        <v>2</v>
      </c>
      <c r="C6" s="2" t="s">
        <v>3</v>
      </c>
    </row>
    <row r="7" spans="2:14" ht="15.75">
      <c r="C7" s="2" t="s">
        <v>4</v>
      </c>
    </row>
    <row r="8" spans="2:14" ht="15.75">
      <c r="C8" s="2" t="s">
        <v>5</v>
      </c>
      <c r="I8" s="16"/>
    </row>
    <row r="9" spans="2:14" ht="15.75">
      <c r="B9" s="2"/>
      <c r="I9" s="11">
        <f>SUM(I6:I8)</f>
        <v>0</v>
      </c>
    </row>
    <row r="10" spans="2:14" ht="15.75">
      <c r="B10" s="2" t="s">
        <v>6</v>
      </c>
      <c r="C10" s="2" t="s">
        <v>7</v>
      </c>
    </row>
    <row r="11" spans="2:14" ht="15.75">
      <c r="C11" s="2" t="s">
        <v>5</v>
      </c>
      <c r="I11" s="16"/>
    </row>
    <row r="12" spans="2:14" ht="15.75">
      <c r="B12" s="2"/>
      <c r="I12" s="11">
        <f>SUM(I10:I11)</f>
        <v>0</v>
      </c>
    </row>
    <row r="13" spans="2:14" ht="18.75">
      <c r="B13" s="2" t="s">
        <v>8</v>
      </c>
      <c r="C13" s="2" t="s">
        <v>92</v>
      </c>
    </row>
    <row r="14" spans="2:14" ht="15.75">
      <c r="C14" s="7" t="s">
        <v>9</v>
      </c>
      <c r="G14" s="7" t="s">
        <v>10</v>
      </c>
    </row>
    <row r="15" spans="2:14" ht="15.75">
      <c r="C15" s="2" t="s">
        <v>11</v>
      </c>
    </row>
    <row r="16" spans="2:14" ht="15.75">
      <c r="C16" s="2" t="s">
        <v>5</v>
      </c>
      <c r="I16" s="14"/>
    </row>
    <row r="17" spans="2:10" ht="15.75">
      <c r="C17" s="2" t="s">
        <v>12</v>
      </c>
    </row>
    <row r="18" spans="2:10" ht="15.75">
      <c r="C18" s="2" t="s">
        <v>13</v>
      </c>
    </row>
    <row r="19" spans="2:10" ht="15.75">
      <c r="B19" s="5"/>
      <c r="C19" s="9" t="s">
        <v>14</v>
      </c>
      <c r="H19" s="45"/>
      <c r="I19" s="15">
        <v>700</v>
      </c>
      <c r="J19" s="43"/>
    </row>
    <row r="20" spans="2:10" ht="15.75">
      <c r="C20" s="2" t="s">
        <v>15</v>
      </c>
      <c r="E20" s="2"/>
      <c r="F20" s="2"/>
      <c r="G20" s="2" t="s">
        <v>16</v>
      </c>
      <c r="I20" s="19">
        <v>1</v>
      </c>
    </row>
    <row r="21" spans="2:10" ht="16.5" thickBot="1">
      <c r="I21" s="41">
        <f>SUM(I19:I20)</f>
        <v>701</v>
      </c>
    </row>
    <row r="22" spans="2:10" ht="16.5" thickTop="1">
      <c r="B22" s="3" t="s">
        <v>17</v>
      </c>
    </row>
    <row r="23" spans="2:10" ht="18.75">
      <c r="B23" s="2" t="s">
        <v>91</v>
      </c>
    </row>
    <row r="24" spans="2:10" ht="15.75">
      <c r="B24" s="2" t="s">
        <v>18</v>
      </c>
    </row>
    <row r="25" spans="2:10" ht="15.75">
      <c r="C25" s="2" t="s">
        <v>5</v>
      </c>
      <c r="I25" s="16"/>
    </row>
    <row r="26" spans="2:10" ht="15.75">
      <c r="I26" s="40"/>
    </row>
    <row r="27" spans="2:10" ht="15.75">
      <c r="B27" s="3" t="s">
        <v>19</v>
      </c>
    </row>
    <row r="28" spans="2:10" ht="18.75">
      <c r="B28" s="2" t="s">
        <v>80</v>
      </c>
      <c r="D28" s="4"/>
      <c r="I28" s="11">
        <v>1</v>
      </c>
    </row>
    <row r="29" spans="2:10" ht="15.75">
      <c r="C29" s="2" t="s">
        <v>20</v>
      </c>
      <c r="E29" s="2"/>
      <c r="I29" s="11">
        <v>1</v>
      </c>
    </row>
    <row r="30" spans="2:10" ht="15.75">
      <c r="I30" s="13"/>
    </row>
    <row r="31" spans="2:10" ht="15.75">
      <c r="B31" s="2" t="s">
        <v>21</v>
      </c>
      <c r="C31" s="2" t="s">
        <v>31</v>
      </c>
    </row>
    <row r="32" spans="2:10" ht="15.75">
      <c r="B32" s="6"/>
    </row>
    <row r="33" spans="2:14" ht="15.75">
      <c r="B33" s="3" t="s">
        <v>22</v>
      </c>
      <c r="I33" s="17"/>
    </row>
    <row r="34" spans="2:14" ht="15.75">
      <c r="B34" s="2" t="s">
        <v>23</v>
      </c>
      <c r="E34" s="4"/>
      <c r="I34" s="18"/>
    </row>
    <row r="35" spans="2:14" ht="15.75">
      <c r="B35" s="2"/>
    </row>
    <row r="36" spans="2:14" ht="15.75">
      <c r="B36" s="3" t="s">
        <v>24</v>
      </c>
    </row>
    <row r="37" spans="2:14" ht="18.75">
      <c r="B37" s="2" t="s">
        <v>93</v>
      </c>
      <c r="J37" s="43"/>
    </row>
    <row r="38" spans="2:14" ht="15.75">
      <c r="B38" s="2" t="s">
        <v>25</v>
      </c>
    </row>
    <row r="39" spans="2:14" ht="15.75">
      <c r="B39" s="7" t="s">
        <v>26</v>
      </c>
      <c r="F39" s="7" t="s">
        <v>27</v>
      </c>
    </row>
    <row r="40" spans="2:14" ht="15.75">
      <c r="B40" s="2" t="s">
        <v>29</v>
      </c>
      <c r="D40" s="2"/>
      <c r="F40" s="2" t="s">
        <v>28</v>
      </c>
      <c r="G40" s="2"/>
      <c r="I40" s="14">
        <v>100</v>
      </c>
    </row>
    <row r="41" spans="2:14" ht="15.75">
      <c r="B41" s="2" t="s">
        <v>94</v>
      </c>
      <c r="D41" s="2"/>
      <c r="F41" s="2" t="s">
        <v>95</v>
      </c>
      <c r="G41" s="2"/>
      <c r="I41" s="14"/>
    </row>
    <row r="42" spans="2:14" ht="15.75">
      <c r="B42" s="2"/>
      <c r="D42" s="2"/>
      <c r="F42" s="2" t="s">
        <v>96</v>
      </c>
      <c r="G42" s="2"/>
      <c r="I42" s="14">
        <v>100</v>
      </c>
    </row>
    <row r="43" spans="2:14" ht="16.5" thickBot="1">
      <c r="I43" s="41">
        <f>SUM(I40:I41)</f>
        <v>100</v>
      </c>
    </row>
    <row r="44" spans="2:14" ht="15.75" thickTop="1"/>
    <row r="46" spans="2:14" ht="20.25">
      <c r="B46" s="8"/>
      <c r="C46" s="39"/>
      <c r="D46" s="48" t="s">
        <v>0</v>
      </c>
      <c r="E46" s="48"/>
      <c r="F46" s="48"/>
      <c r="G46" s="48"/>
      <c r="J46" s="39"/>
      <c r="K46" s="39"/>
      <c r="L46" s="39"/>
      <c r="M46" s="39"/>
    </row>
    <row r="47" spans="2:14" ht="20.25">
      <c r="B47" s="8"/>
      <c r="C47" s="39"/>
      <c r="D47" s="49" t="s">
        <v>76</v>
      </c>
      <c r="E47" s="49"/>
      <c r="F47" s="49"/>
      <c r="G47" s="49"/>
      <c r="H47" s="35"/>
      <c r="J47" s="22"/>
      <c r="K47" s="22"/>
      <c r="L47" s="22"/>
      <c r="M47" s="22"/>
      <c r="N47" s="22"/>
    </row>
    <row r="48" spans="2:14" ht="24">
      <c r="B48" s="8"/>
      <c r="C48" s="8" t="s">
        <v>97</v>
      </c>
      <c r="D48" s="8"/>
      <c r="E48" s="8"/>
      <c r="J48" s="8"/>
      <c r="K48" s="22"/>
      <c r="L48" s="22"/>
      <c r="M48" s="22"/>
    </row>
    <row r="49" spans="2:10" ht="20.25">
      <c r="B49" s="1"/>
      <c r="I49"/>
    </row>
    <row r="50" spans="2:10" ht="15.75">
      <c r="B50" s="3" t="s">
        <v>32</v>
      </c>
      <c r="I50"/>
    </row>
    <row r="51" spans="2:10" ht="15.75">
      <c r="B51" s="2" t="s">
        <v>39</v>
      </c>
      <c r="I51"/>
    </row>
    <row r="52" spans="2:10" ht="15.75">
      <c r="B52" s="2" t="s">
        <v>38</v>
      </c>
      <c r="I52"/>
    </row>
    <row r="53" spans="2:10" ht="15.75">
      <c r="C53" s="2" t="s">
        <v>5</v>
      </c>
      <c r="I53"/>
      <c r="J53" s="4"/>
    </row>
    <row r="54" spans="2:10" ht="15.75">
      <c r="I54" s="20"/>
      <c r="J54" s="4"/>
    </row>
    <row r="55" spans="2:10" ht="15.75">
      <c r="B55" s="2"/>
      <c r="I55"/>
    </row>
    <row r="56" spans="2:10" ht="15.75">
      <c r="B56" s="3" t="s">
        <v>33</v>
      </c>
      <c r="I56"/>
    </row>
    <row r="57" spans="2:10" ht="15.75">
      <c r="B57" s="2" t="s">
        <v>34</v>
      </c>
      <c r="I57"/>
    </row>
    <row r="58" spans="2:10" ht="15.75">
      <c r="C58" s="2" t="s">
        <v>5</v>
      </c>
      <c r="I58"/>
      <c r="J58" s="4"/>
    </row>
    <row r="59" spans="2:10" ht="15.75">
      <c r="I59" s="20"/>
      <c r="J59" s="4"/>
    </row>
    <row r="60" spans="2:10" ht="15.75">
      <c r="B60" s="2"/>
      <c r="I60"/>
    </row>
    <row r="61" spans="2:10" ht="15.75">
      <c r="B61" s="3" t="s">
        <v>35</v>
      </c>
      <c r="I61"/>
    </row>
    <row r="62" spans="2:10" ht="18.75">
      <c r="B62" s="2" t="s">
        <v>98</v>
      </c>
      <c r="I62"/>
    </row>
    <row r="63" spans="2:10" ht="15.75">
      <c r="B63" s="2" t="s">
        <v>40</v>
      </c>
      <c r="I63"/>
    </row>
    <row r="64" spans="2:10" ht="15.75">
      <c r="B64" s="2"/>
      <c r="I64"/>
    </row>
    <row r="65" spans="2:9" ht="15.75">
      <c r="B65" s="2"/>
      <c r="I65"/>
    </row>
    <row r="66" spans="2:9" ht="15.75">
      <c r="B66" s="2"/>
      <c r="I66"/>
    </row>
    <row r="67" spans="2:9" ht="15.75">
      <c r="B67" s="2"/>
      <c r="I67"/>
    </row>
    <row r="68" spans="2:9" ht="15.75">
      <c r="B68" s="2"/>
      <c r="I68"/>
    </row>
    <row r="69" spans="2:9" ht="15.75">
      <c r="B69" s="6" t="s">
        <v>36</v>
      </c>
      <c r="I69"/>
    </row>
    <row r="70" spans="2:9" ht="15.75">
      <c r="B70" s="6"/>
      <c r="I70"/>
    </row>
    <row r="71" spans="2:9" ht="15.75">
      <c r="B71" s="6"/>
      <c r="I71"/>
    </row>
    <row r="72" spans="2:9" ht="15.75">
      <c r="B72" s="2" t="s">
        <v>68</v>
      </c>
      <c r="C72" s="2" t="s">
        <v>41</v>
      </c>
      <c r="F72" s="2" t="s">
        <v>43</v>
      </c>
      <c r="G72" s="2"/>
      <c r="I72"/>
    </row>
    <row r="73" spans="2:9" ht="15.75">
      <c r="D73" s="2" t="s">
        <v>37</v>
      </c>
      <c r="F73" s="21" t="s">
        <v>42</v>
      </c>
      <c r="G73" s="2"/>
      <c r="I73"/>
    </row>
    <row r="74" spans="2:9" ht="15.75">
      <c r="B74" s="2"/>
      <c r="I74"/>
    </row>
    <row r="75" spans="2:9" ht="15.75">
      <c r="B75" s="2" t="s">
        <v>44</v>
      </c>
      <c r="C75" s="2" t="s">
        <v>41</v>
      </c>
      <c r="D75" s="2"/>
      <c r="F75" s="2" t="s">
        <v>43</v>
      </c>
      <c r="G75" s="2"/>
      <c r="H75" s="2"/>
      <c r="I75"/>
    </row>
  </sheetData>
  <sheetProtection sheet="1" objects="1" scenarios="1"/>
  <mergeCells count="4">
    <mergeCell ref="D1:G1"/>
    <mergeCell ref="D2:G2"/>
    <mergeCell ref="D46:G46"/>
    <mergeCell ref="D47:G47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N37"/>
  <sheetViews>
    <sheetView tabSelected="1" topLeftCell="A10" zoomScaleNormal="100" zoomScaleSheetLayoutView="61" workbookViewId="0">
      <selection activeCell="O24" sqref="O24"/>
    </sheetView>
  </sheetViews>
  <sheetFormatPr defaultRowHeight="15"/>
  <cols>
    <col min="1" max="1" width="5.5703125" customWidth="1"/>
    <col min="2" max="2" width="11.5703125" style="11" customWidth="1"/>
    <col min="3" max="3" width="4.5703125" customWidth="1"/>
    <col min="5" max="5" width="9.42578125" customWidth="1"/>
    <col min="6" max="6" width="13.140625" customWidth="1"/>
    <col min="7" max="8" width="9.28515625" bestFit="1" customWidth="1"/>
    <col min="9" max="9" width="13.5703125" customWidth="1"/>
    <col min="10" max="10" width="15.140625" style="11" customWidth="1"/>
  </cols>
  <sheetData>
    <row r="1" spans="2:14" ht="20.25">
      <c r="B1" s="29"/>
      <c r="C1" s="10"/>
      <c r="D1" s="10"/>
      <c r="E1" s="8" t="s">
        <v>0</v>
      </c>
      <c r="F1" s="10"/>
      <c r="G1" s="10"/>
      <c r="H1" s="10"/>
      <c r="I1" s="10"/>
      <c r="J1" s="28"/>
      <c r="K1" s="38"/>
      <c r="L1" s="38"/>
      <c r="M1" s="38"/>
      <c r="N1" s="38"/>
    </row>
    <row r="2" spans="2:14" ht="20.25">
      <c r="B2" s="29"/>
      <c r="C2" s="35"/>
      <c r="D2" s="35" t="s">
        <v>45</v>
      </c>
      <c r="E2" s="35"/>
      <c r="H2" s="8"/>
      <c r="L2" s="10"/>
    </row>
    <row r="3" spans="2:14" ht="24">
      <c r="B3" s="29"/>
      <c r="D3" s="29" t="s">
        <v>99</v>
      </c>
      <c r="L3" s="29"/>
    </row>
    <row r="4" spans="2:14" ht="15.75">
      <c r="B4" s="14" t="s">
        <v>46</v>
      </c>
      <c r="J4" s="14" t="s">
        <v>46</v>
      </c>
      <c r="K4" s="2"/>
    </row>
    <row r="5" spans="2:14" ht="18.75">
      <c r="B5" s="14" t="s">
        <v>81</v>
      </c>
      <c r="J5" s="14" t="s">
        <v>100</v>
      </c>
    </row>
    <row r="6" spans="2:14" ht="15.75">
      <c r="B6" s="14"/>
    </row>
    <row r="7" spans="2:14" ht="15.75">
      <c r="B7" s="12" t="s">
        <v>47</v>
      </c>
      <c r="J7" s="12" t="s">
        <v>47</v>
      </c>
      <c r="L7" s="2"/>
    </row>
    <row r="8" spans="2:14" ht="15.75">
      <c r="B8" s="31"/>
      <c r="D8" s="6" t="s">
        <v>48</v>
      </c>
      <c r="N8" s="34"/>
    </row>
    <row r="9" spans="2:14" ht="15.75">
      <c r="B9" s="14">
        <v>4500</v>
      </c>
      <c r="C9" s="2"/>
      <c r="D9" s="2" t="s">
        <v>49</v>
      </c>
      <c r="G9" s="2" t="s">
        <v>49</v>
      </c>
      <c r="J9" s="14">
        <v>4500</v>
      </c>
    </row>
    <row r="10" spans="2:14" ht="15.75">
      <c r="B10" s="14">
        <v>233</v>
      </c>
      <c r="C10" s="2"/>
      <c r="D10" s="2" t="s">
        <v>87</v>
      </c>
      <c r="G10" s="2" t="s">
        <v>87</v>
      </c>
      <c r="J10" s="14">
        <v>310.42</v>
      </c>
    </row>
    <row r="11" spans="2:14" ht="15.75">
      <c r="B11" s="14">
        <v>13.24</v>
      </c>
      <c r="D11" s="2" t="s">
        <v>50</v>
      </c>
      <c r="F11" s="2"/>
      <c r="G11" s="2" t="s">
        <v>50</v>
      </c>
      <c r="J11" s="14">
        <v>13.34</v>
      </c>
    </row>
    <row r="12" spans="2:14" ht="15.75">
      <c r="B12" s="14">
        <v>0</v>
      </c>
      <c r="D12" s="2"/>
      <c r="G12" s="2" t="s">
        <v>102</v>
      </c>
      <c r="H12" s="2"/>
      <c r="J12" s="14">
        <v>810</v>
      </c>
    </row>
    <row r="13" spans="2:14" ht="15.75">
      <c r="B13" s="14">
        <v>0</v>
      </c>
      <c r="D13" s="2"/>
      <c r="G13" s="2" t="s">
        <v>101</v>
      </c>
      <c r="J13" s="14">
        <v>1891</v>
      </c>
    </row>
    <row r="14" spans="2:14" ht="15.75">
      <c r="B14" s="14">
        <v>0</v>
      </c>
      <c r="D14" s="2"/>
      <c r="G14" s="2" t="s">
        <v>103</v>
      </c>
      <c r="J14" s="14">
        <v>100</v>
      </c>
    </row>
    <row r="15" spans="2:14" ht="15.75">
      <c r="B15" s="14">
        <v>132.76</v>
      </c>
      <c r="D15" s="2" t="s">
        <v>82</v>
      </c>
      <c r="G15" s="2" t="s">
        <v>108</v>
      </c>
      <c r="J15" s="14">
        <v>200</v>
      </c>
    </row>
    <row r="16" spans="2:14" ht="15.75">
      <c r="B16" s="14">
        <v>42.53</v>
      </c>
      <c r="D16" s="2" t="s">
        <v>83</v>
      </c>
      <c r="G16" s="2"/>
      <c r="J16" s="14">
        <v>0</v>
      </c>
    </row>
    <row r="17" spans="2:14" ht="15.75">
      <c r="B17" s="19">
        <v>286.77</v>
      </c>
      <c r="C17" s="2"/>
      <c r="D17" s="2" t="s">
        <v>88</v>
      </c>
      <c r="E17" s="2"/>
      <c r="G17" s="2"/>
      <c r="H17" s="2"/>
      <c r="J17" s="19">
        <v>0</v>
      </c>
      <c r="K17" s="2"/>
    </row>
    <row r="18" spans="2:14" ht="15.75">
      <c r="B18" s="30">
        <f>SUM(B9:B17)</f>
        <v>5208.2999999999993</v>
      </c>
      <c r="C18" s="2"/>
      <c r="D18" s="2" t="s">
        <v>51</v>
      </c>
      <c r="I18" s="24"/>
      <c r="J18" s="30">
        <f>SUM(J9:J17)</f>
        <v>7824.76</v>
      </c>
    </row>
    <row r="19" spans="2:14" ht="15.75">
      <c r="B19" s="14"/>
    </row>
    <row r="20" spans="2:14" ht="15.75">
      <c r="B20" s="14"/>
    </row>
    <row r="21" spans="2:14" ht="15.75">
      <c r="D21" s="6" t="s">
        <v>52</v>
      </c>
      <c r="N21" s="11"/>
    </row>
    <row r="22" spans="2:14" ht="15.75">
      <c r="B22" s="14">
        <v>1943.76</v>
      </c>
      <c r="C22" s="2"/>
      <c r="D22" s="2" t="s">
        <v>89</v>
      </c>
      <c r="G22" s="2" t="s">
        <v>89</v>
      </c>
      <c r="J22" s="14">
        <v>2456.35</v>
      </c>
    </row>
    <row r="23" spans="2:14" ht="15.75">
      <c r="B23" s="14">
        <v>357.47</v>
      </c>
      <c r="D23" s="2" t="s">
        <v>53</v>
      </c>
      <c r="G23" s="2" t="s">
        <v>53</v>
      </c>
      <c r="J23" s="14">
        <v>358.2</v>
      </c>
    </row>
    <row r="24" spans="2:14" ht="15.75">
      <c r="B24" s="14">
        <v>180</v>
      </c>
      <c r="D24" s="2" t="s">
        <v>86</v>
      </c>
      <c r="G24" s="2" t="s">
        <v>86</v>
      </c>
      <c r="I24" s="2"/>
      <c r="J24" s="14">
        <v>90</v>
      </c>
    </row>
    <row r="25" spans="2:14" ht="15.75">
      <c r="B25" s="14">
        <v>117</v>
      </c>
      <c r="D25" s="2" t="s">
        <v>54</v>
      </c>
      <c r="G25" s="2" t="s">
        <v>54</v>
      </c>
      <c r="I25" s="2"/>
      <c r="J25" s="14">
        <v>120</v>
      </c>
    </row>
    <row r="26" spans="2:14" ht="15.75">
      <c r="B26" s="15">
        <v>351.96</v>
      </c>
      <c r="D26" s="9" t="s">
        <v>67</v>
      </c>
      <c r="G26" s="9" t="s">
        <v>67</v>
      </c>
      <c r="I26" s="5"/>
      <c r="J26" s="15">
        <v>303.19</v>
      </c>
      <c r="K26" s="5"/>
    </row>
    <row r="27" spans="2:14" ht="15.75">
      <c r="B27" s="14">
        <v>20</v>
      </c>
      <c r="D27" s="2" t="s">
        <v>55</v>
      </c>
      <c r="G27" s="2" t="s">
        <v>55</v>
      </c>
      <c r="J27" s="14">
        <v>20</v>
      </c>
    </row>
    <row r="28" spans="2:14" ht="15.75">
      <c r="B28" s="14"/>
      <c r="G28" s="2" t="s">
        <v>109</v>
      </c>
      <c r="J28" s="14">
        <v>25</v>
      </c>
    </row>
    <row r="29" spans="2:14" ht="15.75">
      <c r="B29" s="14">
        <v>35</v>
      </c>
      <c r="D29" s="2" t="s">
        <v>56</v>
      </c>
      <c r="E29" s="2"/>
      <c r="G29" s="2" t="s">
        <v>56</v>
      </c>
      <c r="H29" s="2"/>
      <c r="I29" s="2"/>
      <c r="J29" s="14">
        <v>35</v>
      </c>
    </row>
    <row r="30" spans="2:14" ht="15.75">
      <c r="B30" s="14">
        <v>100</v>
      </c>
      <c r="D30" s="2" t="s">
        <v>29</v>
      </c>
      <c r="F30" s="2" t="s">
        <v>116</v>
      </c>
      <c r="G30" s="2" t="s">
        <v>29</v>
      </c>
      <c r="H30" s="2"/>
      <c r="I30" s="2" t="s">
        <v>116</v>
      </c>
      <c r="J30" s="14">
        <v>100</v>
      </c>
    </row>
    <row r="31" spans="2:14" ht="15.75">
      <c r="B31" s="14">
        <v>0</v>
      </c>
      <c r="D31" s="2"/>
      <c r="G31" s="2" t="s">
        <v>110</v>
      </c>
      <c r="I31" s="2" t="s">
        <v>116</v>
      </c>
      <c r="J31" s="14">
        <v>100</v>
      </c>
    </row>
    <row r="32" spans="2:14" ht="15.75">
      <c r="B32" s="14">
        <v>132.76</v>
      </c>
      <c r="D32" s="2" t="s">
        <v>85</v>
      </c>
      <c r="G32" s="2"/>
      <c r="H32" s="2"/>
      <c r="J32" s="14">
        <v>0</v>
      </c>
    </row>
    <row r="33" spans="2:11" ht="15.75">
      <c r="B33" s="14">
        <v>765</v>
      </c>
      <c r="C33" s="2"/>
      <c r="D33" s="2" t="s">
        <v>57</v>
      </c>
      <c r="G33" s="2" t="s">
        <v>57</v>
      </c>
      <c r="I33" s="2"/>
      <c r="J33" s="14">
        <v>1585.7</v>
      </c>
      <c r="K33" s="2"/>
    </row>
    <row r="34" spans="2:11" ht="15.75">
      <c r="B34" s="14">
        <v>44.99</v>
      </c>
      <c r="C34" s="2"/>
      <c r="D34" s="2" t="s">
        <v>84</v>
      </c>
      <c r="G34" s="2" t="s">
        <v>84</v>
      </c>
      <c r="I34" s="2"/>
      <c r="J34" s="14">
        <v>25</v>
      </c>
      <c r="K34" s="2"/>
    </row>
    <row r="35" spans="2:11" ht="15.75">
      <c r="B35" s="19">
        <v>11.09</v>
      </c>
      <c r="C35" s="2"/>
      <c r="D35" s="2" t="s">
        <v>79</v>
      </c>
      <c r="G35" s="2" t="s">
        <v>79</v>
      </c>
      <c r="J35" s="19">
        <v>153.69999999999999</v>
      </c>
      <c r="K35" s="4"/>
    </row>
    <row r="36" spans="2:11" ht="15.75">
      <c r="E36" s="4"/>
    </row>
    <row r="37" spans="2:11" ht="20.25">
      <c r="B37" s="33">
        <f>SUM(B21:B36)</f>
        <v>4059.0299999999997</v>
      </c>
      <c r="H37" s="6" t="s">
        <v>58</v>
      </c>
      <c r="I37" s="24"/>
      <c r="J37" s="42">
        <f>SUM(J22:J36)</f>
        <v>5372.1399999999994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81" orientation="portrait" verticalDpi="300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L24"/>
  <sheetViews>
    <sheetView topLeftCell="A28" workbookViewId="0">
      <selection activeCell="L9" sqref="L9"/>
    </sheetView>
  </sheetViews>
  <sheetFormatPr defaultRowHeight="15"/>
  <cols>
    <col min="1" max="1" width="6.28515625" customWidth="1"/>
    <col min="2" max="2" width="14.5703125" customWidth="1"/>
    <col min="5" max="5" width="7.7109375" customWidth="1"/>
    <col min="6" max="6" width="5" customWidth="1"/>
    <col min="7" max="7" width="6.140625" customWidth="1"/>
    <col min="8" max="8" width="6.85546875" customWidth="1"/>
    <col min="9" max="9" width="13.85546875" customWidth="1"/>
  </cols>
  <sheetData>
    <row r="1" spans="2:12" ht="20.25">
      <c r="B1" s="10"/>
      <c r="E1" s="10" t="s">
        <v>73</v>
      </c>
    </row>
    <row r="2" spans="2:12" ht="20.25">
      <c r="B2" s="10"/>
      <c r="E2" s="10" t="s">
        <v>72</v>
      </c>
    </row>
    <row r="3" spans="2:12" ht="24">
      <c r="B3" s="10"/>
      <c r="E3" s="44" t="s">
        <v>104</v>
      </c>
    </row>
    <row r="4" spans="2:12" ht="20.25">
      <c r="B4" s="23"/>
    </row>
    <row r="5" spans="2:12" ht="20.25">
      <c r="B5" s="10"/>
    </row>
    <row r="6" spans="2:12" ht="15.75">
      <c r="B6" s="6" t="s">
        <v>59</v>
      </c>
      <c r="F6" s="6"/>
      <c r="H6" s="36"/>
      <c r="I6" s="36" t="s">
        <v>47</v>
      </c>
    </row>
    <row r="7" spans="2:12" ht="15.75">
      <c r="B7" s="6"/>
      <c r="I7" s="11"/>
    </row>
    <row r="8" spans="2:12" ht="15.75">
      <c r="B8" s="2" t="s">
        <v>114</v>
      </c>
      <c r="D8" s="2"/>
      <c r="H8" s="24"/>
      <c r="I8" s="14">
        <v>3292.46</v>
      </c>
    </row>
    <row r="9" spans="2:12" ht="15.75">
      <c r="B9" s="2" t="s">
        <v>113</v>
      </c>
      <c r="C9" s="2"/>
      <c r="G9" s="24"/>
      <c r="H9" s="24"/>
      <c r="I9" s="14">
        <v>2741.81</v>
      </c>
    </row>
    <row r="10" spans="2:12" ht="15.75">
      <c r="B10" s="2" t="s">
        <v>115</v>
      </c>
      <c r="H10" s="4"/>
      <c r="I10" s="13">
        <v>-224.3</v>
      </c>
      <c r="J10" s="4"/>
    </row>
    <row r="11" spans="2:12" ht="15.75">
      <c r="H11" s="24"/>
      <c r="I11" s="14">
        <f>SUM(I8:I10)</f>
        <v>5809.97</v>
      </c>
      <c r="J11" s="4"/>
      <c r="L11" s="24"/>
    </row>
    <row r="12" spans="2:12" ht="15.75">
      <c r="B12" s="6"/>
      <c r="H12" s="26"/>
      <c r="I12" s="46"/>
    </row>
    <row r="13" spans="2:12" ht="15.75">
      <c r="B13" s="6" t="s">
        <v>60</v>
      </c>
      <c r="H13" s="26"/>
      <c r="I13" s="32">
        <f>I11</f>
        <v>5809.97</v>
      </c>
    </row>
    <row r="14" spans="2:12" ht="15.75">
      <c r="B14" s="2"/>
    </row>
    <row r="15" spans="2:12" ht="15.75">
      <c r="B15" s="2"/>
    </row>
    <row r="16" spans="2:12" ht="15.75">
      <c r="B16" s="2"/>
    </row>
    <row r="17" spans="2:7" ht="15.75">
      <c r="B17" s="2"/>
    </row>
    <row r="18" spans="2:7" ht="15.75">
      <c r="B18" s="6" t="s">
        <v>36</v>
      </c>
    </row>
    <row r="19" spans="2:7" ht="15.75">
      <c r="B19" s="6"/>
    </row>
    <row r="20" spans="2:7" ht="15.75">
      <c r="B20" s="2"/>
    </row>
    <row r="21" spans="2:7" ht="15.75">
      <c r="B21" s="2" t="s">
        <v>68</v>
      </c>
      <c r="C21" s="2" t="s">
        <v>75</v>
      </c>
      <c r="G21" s="2" t="s">
        <v>70</v>
      </c>
    </row>
    <row r="22" spans="2:7" ht="15.75">
      <c r="D22" s="2" t="s">
        <v>37</v>
      </c>
      <c r="G22" s="2" t="s">
        <v>61</v>
      </c>
    </row>
    <row r="24" spans="2:7" ht="15.75">
      <c r="B24" s="2" t="s">
        <v>71</v>
      </c>
      <c r="C24" s="2" t="s">
        <v>75</v>
      </c>
      <c r="G24" s="2" t="s">
        <v>70</v>
      </c>
    </row>
  </sheetData>
  <sheetProtection sheet="1" objects="1" scenarios="1"/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4:L34"/>
  <sheetViews>
    <sheetView zoomScaleNormal="100" zoomScaleSheetLayoutView="100" workbookViewId="0">
      <selection activeCell="J15" sqref="J15"/>
    </sheetView>
  </sheetViews>
  <sheetFormatPr defaultRowHeight="15"/>
  <cols>
    <col min="1" max="1" width="4.85546875" customWidth="1"/>
    <col min="2" max="2" width="12" bestFit="1" customWidth="1"/>
    <col min="6" max="6" width="6.85546875" customWidth="1"/>
    <col min="7" max="7" width="16.85546875" customWidth="1"/>
    <col min="8" max="8" width="15.5703125" customWidth="1"/>
  </cols>
  <sheetData>
    <row r="4" spans="2:12" ht="20.25">
      <c r="B4" s="29"/>
      <c r="C4" s="10"/>
      <c r="D4" s="8" t="s">
        <v>0</v>
      </c>
      <c r="E4" s="8"/>
      <c r="F4" s="10"/>
      <c r="G4" s="10"/>
      <c r="H4" s="28"/>
      <c r="I4" s="49"/>
      <c r="J4" s="49"/>
      <c r="K4" s="49"/>
      <c r="L4" s="49"/>
    </row>
    <row r="5" spans="2:12" ht="20.25">
      <c r="B5" s="29"/>
      <c r="C5" s="35" t="s">
        <v>78</v>
      </c>
      <c r="D5" s="35"/>
      <c r="E5" s="35"/>
      <c r="H5" s="11"/>
      <c r="J5" s="10"/>
    </row>
    <row r="6" spans="2:12" ht="20.25">
      <c r="B6" s="10"/>
    </row>
    <row r="7" spans="2:12" ht="15.75">
      <c r="B7" s="21" t="s">
        <v>46</v>
      </c>
      <c r="H7" s="21" t="s">
        <v>46</v>
      </c>
      <c r="I7" s="2"/>
    </row>
    <row r="8" spans="2:12" ht="18.75">
      <c r="B8" s="2" t="s">
        <v>81</v>
      </c>
      <c r="H8" s="2" t="s">
        <v>100</v>
      </c>
    </row>
    <row r="9" spans="2:12" ht="15.75">
      <c r="B9" s="2"/>
    </row>
    <row r="10" spans="2:12" ht="15.75">
      <c r="B10" s="37" t="s">
        <v>47</v>
      </c>
      <c r="H10" s="37" t="s">
        <v>47</v>
      </c>
      <c r="J10" s="2"/>
    </row>
    <row r="11" spans="2:12" ht="18.75">
      <c r="B11" s="24">
        <v>2208.08</v>
      </c>
      <c r="C11" s="2"/>
      <c r="D11" s="2" t="s">
        <v>106</v>
      </c>
      <c r="F11" s="24"/>
      <c r="H11" s="24">
        <v>3357.35</v>
      </c>
    </row>
    <row r="12" spans="2:12" ht="15.75">
      <c r="B12" s="27">
        <v>5208.3</v>
      </c>
      <c r="C12" s="6"/>
      <c r="D12" s="6" t="s">
        <v>62</v>
      </c>
      <c r="H12" s="27">
        <v>7824.76</v>
      </c>
    </row>
    <row r="14" spans="2:12" ht="15.75">
      <c r="B14" s="47">
        <v>4059.03</v>
      </c>
      <c r="C14" s="6"/>
      <c r="D14" s="6" t="s">
        <v>63</v>
      </c>
      <c r="H14" s="27">
        <v>5372.14</v>
      </c>
    </row>
    <row r="15" spans="2:12" ht="18.75">
      <c r="B15" s="33">
        <f>SUM(B11+B12-B14)</f>
        <v>3357.35</v>
      </c>
      <c r="C15" s="2"/>
      <c r="D15" s="2" t="s">
        <v>107</v>
      </c>
      <c r="E15" s="27"/>
      <c r="H15" s="33">
        <f>SUM(H11+H12-H14)</f>
        <v>5809.97</v>
      </c>
    </row>
    <row r="16" spans="2:12" ht="15.75">
      <c r="B16" s="2"/>
    </row>
    <row r="17" spans="2:9" ht="15.75">
      <c r="D17" s="2" t="s">
        <v>64</v>
      </c>
    </row>
    <row r="18" spans="2:9" ht="15.75">
      <c r="B18" s="2"/>
    </row>
    <row r="19" spans="2:9" ht="15.75">
      <c r="B19" s="24">
        <v>1602.22</v>
      </c>
      <c r="C19" s="2"/>
      <c r="D19" s="2" t="s">
        <v>111</v>
      </c>
      <c r="H19" s="24">
        <v>2741.81</v>
      </c>
    </row>
    <row r="20" spans="2:9" ht="15.75">
      <c r="B20" s="24">
        <v>1779.12</v>
      </c>
      <c r="C20" s="2"/>
      <c r="D20" s="21" t="s">
        <v>112</v>
      </c>
      <c r="H20" s="24">
        <v>3292.46</v>
      </c>
    </row>
    <row r="21" spans="2:9" ht="15.75">
      <c r="B21" s="13">
        <v>23.99</v>
      </c>
      <c r="C21" s="2"/>
      <c r="D21" s="2" t="s">
        <v>65</v>
      </c>
      <c r="G21" s="2"/>
      <c r="H21" s="13">
        <v>224.3</v>
      </c>
    </row>
    <row r="22" spans="2:9" ht="15.75">
      <c r="B22" s="33">
        <f>SUM(B19+B20-B21)</f>
        <v>3357.3500000000004</v>
      </c>
      <c r="C22" s="6"/>
      <c r="D22" s="6" t="s">
        <v>66</v>
      </c>
      <c r="H22" s="33">
        <f>SUM(H19+H20-H21)</f>
        <v>5809.97</v>
      </c>
      <c r="I22" s="25"/>
    </row>
    <row r="23" spans="2:9" ht="15.75">
      <c r="B23" s="2"/>
    </row>
    <row r="24" spans="2:9" ht="15.75">
      <c r="B24" s="2"/>
    </row>
    <row r="25" spans="2:9" ht="15.75">
      <c r="B25" s="6" t="s">
        <v>77</v>
      </c>
    </row>
    <row r="26" spans="2:9" ht="15.75">
      <c r="B26" s="6" t="s">
        <v>105</v>
      </c>
    </row>
    <row r="27" spans="2:9" ht="15.75">
      <c r="B27" s="6"/>
    </row>
    <row r="28" spans="2:9" ht="15.75">
      <c r="B28" s="6"/>
    </row>
    <row r="29" spans="2:9" ht="15.75">
      <c r="B29" s="2" t="s">
        <v>74</v>
      </c>
      <c r="C29" s="2" t="s">
        <v>69</v>
      </c>
      <c r="F29" s="2"/>
      <c r="G29" s="2" t="s">
        <v>69</v>
      </c>
    </row>
    <row r="30" spans="2:9" ht="15.75">
      <c r="D30" s="2" t="s">
        <v>37</v>
      </c>
      <c r="G30" s="21" t="s">
        <v>61</v>
      </c>
    </row>
    <row r="31" spans="2:9" ht="15.75">
      <c r="B31" s="2"/>
    </row>
    <row r="32" spans="2:9" ht="15.75">
      <c r="B32" s="2" t="s">
        <v>44</v>
      </c>
      <c r="C32" s="2" t="s">
        <v>69</v>
      </c>
      <c r="F32" s="2"/>
      <c r="G32" s="2" t="s">
        <v>69</v>
      </c>
    </row>
    <row r="33" spans="2:2" ht="15.75">
      <c r="B33" s="6"/>
    </row>
    <row r="34" spans="2:2" ht="15.75">
      <c r="B34" s="6"/>
    </row>
  </sheetData>
  <sheetProtection sheet="1" objects="1" scenarios="1"/>
  <mergeCells count="1">
    <mergeCell ref="I4:L4"/>
  </mergeCells>
  <pageMargins left="0.70866141732283472" right="0.70866141732283472" top="0.74803149606299213" bottom="0.74803149606299213" header="0.31496062992125984" footer="0.31496062992125984"/>
  <pageSetup paperSize="9" orientation="portrait" verticalDpi="3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SUPP STATEMENT</vt:lpstr>
      <vt:lpstr>RECPTS&amp;PAYMTS</vt:lpstr>
      <vt:lpstr>BANK REC</vt:lpstr>
      <vt:lpstr>RECPTS&amp;PYMTS SUM</vt:lpstr>
      <vt:lpstr>'RECPTS&amp;PAYMTS'!Print_Area</vt:lpstr>
      <vt:lpstr>'RECPTS&amp;PYMTS SUM'!Print_Area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cp:lastPrinted>2015-05-13T09:10:03Z</cp:lastPrinted>
  <dcterms:created xsi:type="dcterms:W3CDTF">2013-03-28T09:51:47Z</dcterms:created>
  <dcterms:modified xsi:type="dcterms:W3CDTF">2015-06-30T11:01:32Z</dcterms:modified>
</cp:coreProperties>
</file>